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ЛАНК ИНФОРМАЦИИ " sheetId="1" r:id="rId1"/>
    <sheet name="БЛАНК ЗАКАЗА" sheetId="2" r:id="rId2"/>
  </sheets>
  <definedNames>
    <definedName name="_xlnm.Print_Area" localSheetId="0">'БЛАНК ИНФОРМАЦИИ '!$A$1:$CL$38</definedName>
  </definedNames>
  <calcPr calcId="145621" refMode="R1C1"/>
</workbook>
</file>

<file path=xl/calcChain.xml><?xml version="1.0" encoding="utf-8"?>
<calcChain xmlns="http://schemas.openxmlformats.org/spreadsheetml/2006/main">
  <c r="G47" i="2" l="1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D12" i="2"/>
  <c r="D11" i="2"/>
  <c r="D10" i="2"/>
  <c r="D9" i="2"/>
  <c r="D7" i="2"/>
  <c r="D6" i="2"/>
  <c r="D5" i="2"/>
</calcChain>
</file>

<file path=xl/sharedStrings.xml><?xml version="1.0" encoding="utf-8"?>
<sst xmlns="http://schemas.openxmlformats.org/spreadsheetml/2006/main" count="152" uniqueCount="139">
  <si>
    <t>ПРИЕМ ЗАЯВОК Тел.: 8-495-727-01-57</t>
  </si>
  <si>
    <t>отправь заявку сюда</t>
  </si>
  <si>
    <t>info@roofmag.pro</t>
  </si>
  <si>
    <t xml:space="preserve"> </t>
  </si>
  <si>
    <t>Адрес объекта:</t>
  </si>
  <si>
    <t>Тел./ факс / E-mail :</t>
  </si>
  <si>
    <t>Место установки котла</t>
  </si>
  <si>
    <t>Котельная</t>
  </si>
  <si>
    <t>Помещение в квартире</t>
  </si>
  <si>
    <t>Котел:</t>
  </si>
  <si>
    <t>Новый</t>
  </si>
  <si>
    <t>Существующий</t>
  </si>
  <si>
    <t>Санация</t>
  </si>
  <si>
    <t>Тип котла:</t>
  </si>
  <si>
    <t>Котел с надувом</t>
  </si>
  <si>
    <t>да</t>
  </si>
  <si>
    <t>нет</t>
  </si>
  <si>
    <t>Атмосферный котел</t>
  </si>
  <si>
    <t>Конденсационный котел</t>
  </si>
  <si>
    <t>Характеристики котла:</t>
  </si>
  <si>
    <t>Производитель</t>
  </si>
  <si>
    <t>Тип</t>
  </si>
  <si>
    <t>Топливо:</t>
  </si>
  <si>
    <t>Природный газ</t>
  </si>
  <si>
    <t>Дрова</t>
  </si>
  <si>
    <t>Сжиженный газ</t>
  </si>
  <si>
    <t>Древесные пеллеты</t>
  </si>
  <si>
    <t>Бытовой газ</t>
  </si>
  <si>
    <t>Уголь/кокс</t>
  </si>
  <si>
    <t>Жидкое топливо</t>
  </si>
  <si>
    <t>см</t>
  </si>
  <si>
    <t>Диаметр</t>
  </si>
  <si>
    <t>Наименование</t>
  </si>
  <si>
    <t>Кол-во</t>
  </si>
  <si>
    <t>Примечания:</t>
  </si>
  <si>
    <t>Дата</t>
  </si>
  <si>
    <t>Размеры</t>
  </si>
  <si>
    <t>Соединительный элемент</t>
  </si>
  <si>
    <t>Общая длина</t>
  </si>
  <si>
    <t>Высота над крышей</t>
  </si>
  <si>
    <t>Высота в холодной зоне</t>
  </si>
  <si>
    <t>Эффективная высота</t>
  </si>
  <si>
    <t>Повороты:</t>
  </si>
  <si>
    <t xml:space="preserve">  - количество</t>
  </si>
  <si>
    <t xml:space="preserve">  - угол</t>
  </si>
  <si>
    <t xml:space="preserve">  - форма</t>
  </si>
  <si>
    <t>Угол подключения потребителя к дымовой трубе</t>
  </si>
  <si>
    <r>
      <rPr>
        <b/>
        <sz val="18"/>
        <color theme="1"/>
        <rFont val="Calibri"/>
        <family val="2"/>
        <charset val="204"/>
        <scheme val="minor"/>
      </rPr>
      <t>90</t>
    </r>
    <r>
      <rPr>
        <b/>
        <sz val="18"/>
        <color theme="1"/>
        <rFont val="Calibri"/>
        <family val="2"/>
        <charset val="204"/>
      </rPr>
      <t>°</t>
    </r>
  </si>
  <si>
    <r>
      <rPr>
        <b/>
        <sz val="18"/>
        <color theme="1"/>
        <rFont val="Calibri"/>
        <family val="2"/>
        <charset val="204"/>
        <scheme val="minor"/>
      </rPr>
      <t>45</t>
    </r>
    <r>
      <rPr>
        <b/>
        <sz val="18"/>
        <color theme="1"/>
        <rFont val="Calibri"/>
        <family val="2"/>
        <charset val="204"/>
      </rPr>
      <t>°</t>
    </r>
  </si>
  <si>
    <t>шт</t>
  </si>
  <si>
    <t>°</t>
  </si>
  <si>
    <t>Заказчик (ФИО) или наименование юр.лица:</t>
  </si>
  <si>
    <r>
      <t>Schiedel   KERASTAR</t>
    </r>
    <r>
      <rPr>
        <b/>
        <sz val="34"/>
        <rFont val="Arial CE"/>
        <charset val="204"/>
      </rPr>
      <t xml:space="preserve"> </t>
    </r>
  </si>
  <si>
    <t>Дымовая труба Kerastar</t>
  </si>
  <si>
    <t>Угол наклона кровли</t>
  </si>
  <si>
    <r>
      <t>ДИАМЕТР в мм</t>
    </r>
    <r>
      <rPr>
        <b/>
        <sz val="8"/>
        <rFont val="Arial CE"/>
        <family val="2"/>
        <charset val="238"/>
      </rPr>
      <t>.</t>
    </r>
  </si>
  <si>
    <t>Артикул</t>
  </si>
  <si>
    <t>№</t>
  </si>
  <si>
    <t>Цена</t>
  </si>
  <si>
    <t>Сумма</t>
  </si>
  <si>
    <t>1a</t>
  </si>
  <si>
    <t>Нижний элемент с отводом конденсата</t>
  </si>
  <si>
    <t>1b</t>
  </si>
  <si>
    <t>Настенный элемент с отводом конденсата</t>
  </si>
  <si>
    <t>1c</t>
  </si>
  <si>
    <t>Настенный элемент с емкостью для сбора золы</t>
  </si>
  <si>
    <t>1510</t>
  </si>
  <si>
    <t>2a</t>
  </si>
  <si>
    <r>
      <t xml:space="preserve">Опорная консоль,                       </t>
    </r>
    <r>
      <rPr>
        <b/>
        <sz val="8"/>
        <rFont val="Arial CE"/>
        <charset val="204"/>
      </rPr>
      <t xml:space="preserve"> укажите длину в мм</t>
    </r>
  </si>
  <si>
    <t>3а</t>
  </si>
  <si>
    <r>
      <t>Тройник  прочистки</t>
    </r>
    <r>
      <rPr>
        <b/>
        <sz val="8"/>
        <rFont val="Arial CE"/>
        <charset val="204"/>
      </rPr>
      <t xml:space="preserve"> ТВЕРДОЕ ТОПЛИВО</t>
    </r>
  </si>
  <si>
    <t>3b</t>
  </si>
  <si>
    <r>
      <t>Тройник  прочистки</t>
    </r>
    <r>
      <rPr>
        <b/>
        <sz val="8"/>
        <rFont val="Arial CE"/>
        <charset val="204"/>
      </rPr>
      <t xml:space="preserve"> ЖИДКОЕ ТОПЛИВО И ГАЗ</t>
    </r>
  </si>
  <si>
    <t>4a</t>
  </si>
  <si>
    <t>Тройник 90°</t>
  </si>
  <si>
    <t>4b</t>
  </si>
  <si>
    <t>Розетка на изоляцию</t>
  </si>
  <si>
    <t>4c</t>
  </si>
  <si>
    <t>Тройник 45°</t>
  </si>
  <si>
    <t>5a</t>
  </si>
  <si>
    <t>Элемент трубы 660 мм</t>
  </si>
  <si>
    <t>5b</t>
  </si>
  <si>
    <t>Элемент трубы 330 мм</t>
  </si>
  <si>
    <t>5c</t>
  </si>
  <si>
    <t>Элемент трубы 165 мм</t>
  </si>
  <si>
    <t>6a</t>
  </si>
  <si>
    <t>Настенный хомут 50 мм</t>
  </si>
  <si>
    <t>6b</t>
  </si>
  <si>
    <t>Настенный хомут рaздвижной 60 мм</t>
  </si>
  <si>
    <t>6c</t>
  </si>
  <si>
    <r>
      <t xml:space="preserve">Настенная консоль,                     </t>
    </r>
    <r>
      <rPr>
        <b/>
        <sz val="8"/>
        <rFont val="Arial CE"/>
        <charset val="204"/>
      </rPr>
      <t>укажите длину в мм</t>
    </r>
  </si>
  <si>
    <t>Хомут для перекрытия</t>
  </si>
  <si>
    <t>8a</t>
  </si>
  <si>
    <t>Конус</t>
  </si>
  <si>
    <t>8b</t>
  </si>
  <si>
    <t>Конус с зонтиком</t>
  </si>
  <si>
    <t>9a</t>
  </si>
  <si>
    <t>Проход через крышу 0°</t>
  </si>
  <si>
    <t>9b</t>
  </si>
  <si>
    <t xml:space="preserve">Проход через крышу 3° - 15° </t>
  </si>
  <si>
    <t>9c</t>
  </si>
  <si>
    <t>Проход через крышу 16° - 25°</t>
  </si>
  <si>
    <t>9d</t>
  </si>
  <si>
    <t xml:space="preserve">Проход через крышу 26° - 35° </t>
  </si>
  <si>
    <t>9e</t>
  </si>
  <si>
    <t>Проход через крышу 36° - 45°</t>
  </si>
  <si>
    <t>Уплотнительная манжета от дождя</t>
  </si>
  <si>
    <t>Герметик, 310 мл</t>
  </si>
  <si>
    <t>12a</t>
  </si>
  <si>
    <t>12b</t>
  </si>
  <si>
    <t>12c</t>
  </si>
  <si>
    <t>13a</t>
  </si>
  <si>
    <t>13b</t>
  </si>
  <si>
    <t>13c</t>
  </si>
  <si>
    <t>14a</t>
  </si>
  <si>
    <t>3030</t>
  </si>
  <si>
    <t>14b</t>
  </si>
  <si>
    <t>3045</t>
  </si>
  <si>
    <t>14c</t>
  </si>
  <si>
    <t>16a</t>
  </si>
  <si>
    <t>16b</t>
  </si>
  <si>
    <t xml:space="preserve">ИТОГО </t>
  </si>
  <si>
    <t>Розетка для подключения DW</t>
  </si>
  <si>
    <t>Розетка для подключения EW</t>
  </si>
  <si>
    <r>
      <t>Розетка для крыш с уклоном</t>
    </r>
    <r>
      <rPr>
        <b/>
        <sz val="8"/>
        <rFont val="Arial CE"/>
        <charset val="204"/>
      </rPr>
      <t>**</t>
    </r>
  </si>
  <si>
    <t>Кольцо для растяжек</t>
  </si>
  <si>
    <t>Статическая манжета</t>
  </si>
  <si>
    <t>Статический насенный хомут</t>
  </si>
  <si>
    <t>Отвод 15°</t>
  </si>
  <si>
    <t>Отвод 30°</t>
  </si>
  <si>
    <t>Отвод 45°</t>
  </si>
  <si>
    <t>Комплект с шибером 66 см</t>
  </si>
  <si>
    <t>Переходник Prima Plus - Kerastar (одноконтурный)</t>
  </si>
  <si>
    <t>Переходник ICS25 - Kerastar (двухконтурный)</t>
  </si>
  <si>
    <r>
      <t>Элемент для подключения потребителя (</t>
    </r>
    <r>
      <rPr>
        <b/>
        <sz val="8"/>
        <rFont val="Arial CE"/>
        <charset val="204"/>
      </rPr>
      <t>керамика-сталь</t>
    </r>
    <r>
      <rPr>
        <sz val="8"/>
        <rFont val="Arial CE"/>
        <family val="2"/>
        <charset val="238"/>
      </rPr>
      <t>)</t>
    </r>
  </si>
  <si>
    <r>
      <t>П\пожарная разделка прохода стены</t>
    </r>
    <r>
      <rPr>
        <b/>
        <sz val="8"/>
        <rFont val="Arial CE"/>
        <charset val="204"/>
      </rPr>
      <t xml:space="preserve"> (укажите толщину)</t>
    </r>
  </si>
  <si>
    <t>Переходник UNI - KERASTAR</t>
  </si>
  <si>
    <r>
      <t xml:space="preserve">Потолочная опора </t>
    </r>
    <r>
      <rPr>
        <b/>
        <sz val="8"/>
        <rFont val="Arial CE"/>
        <charset val="204"/>
      </rPr>
      <t>(Деревянное Перекрытие)</t>
    </r>
  </si>
  <si>
    <r>
      <t xml:space="preserve">Потолочная опора </t>
    </r>
    <r>
      <rPr>
        <b/>
        <sz val="8"/>
        <rFont val="Arial CE"/>
        <charset val="204"/>
      </rPr>
      <t>(Бетонное Перекрытие)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</si>
</sst>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24"/>
      <name val="Arial CE"/>
      <charset val="204"/>
    </font>
    <font>
      <b/>
      <sz val="34"/>
      <name val="Arial CE"/>
      <charset val="204"/>
    </font>
    <font>
      <b/>
      <sz val="18"/>
      <name val="Arial CE"/>
      <charset val="204"/>
    </font>
    <font>
      <b/>
      <sz val="12"/>
      <name val="Arial CE"/>
      <charset val="204"/>
    </font>
    <font>
      <b/>
      <sz val="16"/>
      <name val="Arial CE"/>
      <charset val="204"/>
    </font>
    <font>
      <sz val="16"/>
      <name val="Arial Cyr"/>
      <charset val="204"/>
    </font>
    <font>
      <sz val="12"/>
      <name val="Arial CE"/>
      <family val="2"/>
      <charset val="238"/>
    </font>
    <font>
      <u/>
      <sz val="10"/>
      <color indexed="12"/>
      <name val="Arial Cyr"/>
      <charset val="204"/>
    </font>
    <font>
      <b/>
      <u/>
      <sz val="16"/>
      <color indexed="12"/>
      <name val="Arial Cyr"/>
      <charset val="204"/>
    </font>
    <font>
      <sz val="14"/>
      <name val="Arial CE"/>
      <family val="2"/>
      <charset val="238"/>
    </font>
    <font>
      <b/>
      <sz val="10"/>
      <name val="Arial CE"/>
      <charset val="204"/>
    </font>
    <font>
      <b/>
      <sz val="10"/>
      <name val="Arial Cyr"/>
      <charset val="204"/>
    </font>
    <font>
      <sz val="10"/>
      <name val="Arial CE"/>
      <charset val="204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8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sz val="1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yr"/>
      <charset val="204"/>
    </font>
    <font>
      <b/>
      <sz val="1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Border="1" applyAlignment="1"/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0" fontId="16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8" fillId="3" borderId="0" xfId="0" applyFont="1" applyFill="1" applyBorder="1" applyAlignment="1">
      <alignment horizontal="center"/>
    </xf>
    <xf numFmtId="0" fontId="26" fillId="0" borderId="0" xfId="0" applyFont="1" applyFill="1"/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5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/>
    <xf numFmtId="0" fontId="30" fillId="0" borderId="0" xfId="0" applyFont="1" applyFill="1"/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4" fontId="28" fillId="0" borderId="25" xfId="0" applyNumberFormat="1" applyFont="1" applyFill="1" applyBorder="1" applyAlignment="1">
      <alignment horizontal="center"/>
    </xf>
    <xf numFmtId="4" fontId="28" fillId="0" borderId="26" xfId="0" applyNumberFormat="1" applyFont="1" applyFill="1" applyBorder="1" applyAlignment="1">
      <alignment horizontal="center"/>
    </xf>
    <xf numFmtId="0" fontId="15" fillId="5" borderId="17" xfId="0" applyNumberFormat="1" applyFont="1" applyFill="1" applyBorder="1" applyAlignment="1">
      <alignment horizontal="center"/>
    </xf>
    <xf numFmtId="0" fontId="15" fillId="5" borderId="27" xfId="0" applyNumberFormat="1" applyFont="1" applyFill="1" applyBorder="1" applyAlignment="1">
      <alignment horizontal="left" indent="1"/>
    </xf>
    <xf numFmtId="1" fontId="15" fillId="0" borderId="18" xfId="0" applyNumberFormat="1" applyFont="1" applyFill="1" applyBorder="1" applyAlignment="1">
      <alignment horizontal="center"/>
    </xf>
    <xf numFmtId="3" fontId="15" fillId="4" borderId="18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0" fontId="15" fillId="5" borderId="19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3" fontId="15" fillId="4" borderId="11" xfId="0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" fontId="15" fillId="4" borderId="11" xfId="0" applyNumberFormat="1" applyFont="1" applyFill="1" applyBorder="1"/>
    <xf numFmtId="0" fontId="15" fillId="5" borderId="27" xfId="0" applyNumberFormat="1" applyFont="1" applyFill="1" applyBorder="1" applyAlignment="1">
      <alignment horizontal="center"/>
    </xf>
    <xf numFmtId="3" fontId="15" fillId="4" borderId="27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4" fontId="28" fillId="0" borderId="6" xfId="0" applyNumberFormat="1" applyFont="1" applyFill="1" applyBorder="1"/>
    <xf numFmtId="0" fontId="15" fillId="0" borderId="2" xfId="0" applyFont="1" applyFill="1" applyBorder="1"/>
    <xf numFmtId="0" fontId="15" fillId="5" borderId="23" xfId="0" applyNumberFormat="1" applyFont="1" applyFill="1" applyBorder="1" applyAlignment="1">
      <alignment horizontal="left" indent="1"/>
    </xf>
    <xf numFmtId="1" fontId="15" fillId="3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/>
    <xf numFmtId="0" fontId="0" fillId="0" borderId="8" xfId="0" applyBorder="1" applyAlignment="1"/>
    <xf numFmtId="0" fontId="24" fillId="0" borderId="1" xfId="0" applyFont="1" applyFill="1" applyBorder="1" applyAlignment="1">
      <alignment horizontal="right" wrapText="1"/>
    </xf>
    <xf numFmtId="0" fontId="25" fillId="0" borderId="2" xfId="0" applyFont="1" applyBorder="1" applyAlignment="1">
      <alignment horizontal="right" wrapText="1"/>
    </xf>
    <xf numFmtId="0" fontId="25" fillId="0" borderId="3" xfId="0" applyFont="1" applyBorder="1" applyAlignment="1">
      <alignment horizontal="right" wrapText="1"/>
    </xf>
    <xf numFmtId="0" fontId="2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5" fillId="0" borderId="7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8" xfId="0" applyFont="1" applyBorder="1" applyAlignment="1">
      <alignment horizontal="right" wrapText="1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right"/>
    </xf>
    <xf numFmtId="14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2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/>
    <xf numFmtId="0" fontId="12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3" borderId="0" xfId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3" fontId="27" fillId="4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88900</xdr:colOff>
      <xdr:row>3</xdr:row>
      <xdr:rowOff>42863</xdr:rowOff>
    </xdr:from>
    <xdr:to>
      <xdr:col>49</xdr:col>
      <xdr:colOff>146050</xdr:colOff>
      <xdr:row>3</xdr:row>
      <xdr:rowOff>284163</xdr:rowOff>
    </xdr:to>
    <xdr:sp macro="" textlink="">
      <xdr:nvSpPr>
        <xdr:cNvPr id="2" name="Стрелка вправо 1"/>
        <xdr:cNvSpPr>
          <a:spLocks noChangeArrowheads="1"/>
        </xdr:cNvSpPr>
      </xdr:nvSpPr>
      <xdr:spPr bwMode="auto">
        <a:xfrm>
          <a:off x="6051550" y="1023938"/>
          <a:ext cx="476250" cy="241300"/>
        </a:xfrm>
        <a:prstGeom prst="rightArrow">
          <a:avLst>
            <a:gd name="adj1" fmla="val 50000"/>
            <a:gd name="adj2" fmla="val 51435"/>
          </a:avLst>
        </a:prstGeom>
        <a:solidFill>
          <a:srgbClr val="FFFFFF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49</xdr:col>
      <xdr:colOff>178594</xdr:colOff>
      <xdr:row>0</xdr:row>
      <xdr:rowOff>0</xdr:rowOff>
    </xdr:from>
    <xdr:to>
      <xdr:col>68</xdr:col>
      <xdr:colOff>71438</xdr:colOff>
      <xdr:row>3</xdr:row>
      <xdr:rowOff>35718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0"/>
          <a:ext cx="246459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showGridLines="0" tabSelected="1" view="pageBreakPreview" zoomScale="90" zoomScaleNormal="90" zoomScaleSheetLayoutView="90" workbookViewId="0">
      <selection activeCell="CZ14" sqref="CZ14"/>
    </sheetView>
  </sheetViews>
  <sheetFormatPr defaultColWidth="1.42578125" defaultRowHeight="12.75"/>
  <cols>
    <col min="1" max="1" width="1.140625" style="1" customWidth="1"/>
    <col min="2" max="2" width="0.5703125" style="1" customWidth="1"/>
    <col min="3" max="3" width="3.140625" style="1" customWidth="1"/>
    <col min="4" max="11" width="1.42578125" style="1" customWidth="1"/>
    <col min="12" max="12" width="2.140625" style="1" customWidth="1"/>
    <col min="13" max="16" width="1.42578125" style="1" customWidth="1"/>
    <col min="17" max="17" width="1" style="1" customWidth="1"/>
    <col min="18" max="18" width="3.140625" style="1" customWidth="1"/>
    <col min="19" max="19" width="0.42578125" style="1" customWidth="1"/>
    <col min="20" max="22" width="1.42578125" style="1" customWidth="1"/>
    <col min="23" max="23" width="3.42578125" style="1" customWidth="1"/>
    <col min="24" max="28" width="1.42578125" style="1" customWidth="1"/>
    <col min="29" max="29" width="7.85546875" style="1" customWidth="1"/>
    <col min="30" max="30" width="2" style="1" customWidth="1"/>
    <col min="31" max="31" width="3.140625" style="1" customWidth="1"/>
    <col min="32" max="32" width="1.42578125" style="1" customWidth="1"/>
    <col min="33" max="33" width="4.85546875" style="1" customWidth="1"/>
    <col min="34" max="34" width="2" style="1" customWidth="1"/>
    <col min="35" max="35" width="6.7109375" style="1" customWidth="1"/>
    <col min="36" max="36" width="1.5703125" style="1" customWidth="1"/>
    <col min="37" max="39" width="1.42578125" style="1" customWidth="1"/>
    <col min="40" max="40" width="2.85546875" style="1" customWidth="1"/>
    <col min="41" max="41" width="3.28515625" style="1" customWidth="1"/>
    <col min="42" max="42" width="0.5703125" style="1" customWidth="1"/>
    <col min="43" max="43" width="1.5703125" style="1" customWidth="1"/>
    <col min="44" max="44" width="1.28515625" style="1" customWidth="1"/>
    <col min="45" max="45" width="2.42578125" style="1" customWidth="1"/>
    <col min="46" max="47" width="1.7109375" style="1" customWidth="1"/>
    <col min="48" max="49" width="1.42578125" style="1" customWidth="1"/>
    <col min="50" max="50" width="3.85546875" style="1" customWidth="1"/>
    <col min="51" max="51" width="3" style="1" customWidth="1"/>
    <col min="52" max="52" width="2" style="1" customWidth="1"/>
    <col min="53" max="53" width="1.28515625" style="1" customWidth="1"/>
    <col min="54" max="54" width="0.7109375" style="1" customWidth="1"/>
    <col min="55" max="55" width="2.28515625" style="1" customWidth="1"/>
    <col min="56" max="56" width="1.42578125" style="1" customWidth="1"/>
    <col min="57" max="57" width="2.140625" style="1" customWidth="1"/>
    <col min="58" max="58" width="1.42578125" style="1" customWidth="1"/>
    <col min="59" max="59" width="3.140625" style="1" customWidth="1"/>
    <col min="60" max="60" width="1.85546875" style="1" customWidth="1"/>
    <col min="61" max="61" width="2.28515625" style="1" customWidth="1"/>
    <col min="62" max="64" width="1.42578125" style="1" customWidth="1"/>
    <col min="65" max="65" width="4.42578125" style="1" customWidth="1"/>
    <col min="66" max="86" width="1.42578125" style="1"/>
    <col min="87" max="88" width="1.42578125" style="1" customWidth="1"/>
    <col min="89" max="16384" width="1.42578125" style="1"/>
  </cols>
  <sheetData>
    <row r="1" spans="1:80" ht="6" customHeight="1"/>
    <row r="2" spans="1:80" ht="46.5" customHeight="1">
      <c r="C2" s="141" t="s">
        <v>52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</row>
    <row r="3" spans="1:80" ht="24.75" customHeight="1">
      <c r="C3" s="145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7"/>
    </row>
    <row r="4" spans="1:80" ht="28.5" customHeight="1">
      <c r="C4" s="148"/>
      <c r="D4" s="149"/>
      <c r="E4" s="149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 t="s">
        <v>1</v>
      </c>
      <c r="AA4" s="151"/>
      <c r="AB4" s="151"/>
      <c r="AC4" s="151"/>
      <c r="AD4" s="151"/>
      <c r="AE4" s="151"/>
      <c r="AF4" s="151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27"/>
      <c r="AY4" s="153" t="s">
        <v>2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CB4" s="1" t="s">
        <v>3</v>
      </c>
    </row>
    <row r="5" spans="1:80" s="2" customFormat="1" ht="31.5" customHeight="1">
      <c r="C5" s="129" t="s">
        <v>51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130"/>
      <c r="S5" s="131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3"/>
    </row>
    <row r="6" spans="1:80" s="2" customFormat="1" ht="16.5" customHeight="1">
      <c r="C6" s="129" t="s">
        <v>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30"/>
      <c r="S6" s="134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6"/>
    </row>
    <row r="7" spans="1:80" s="2" customFormat="1" ht="16.5" customHeight="1">
      <c r="C7" s="137" t="s">
        <v>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</row>
    <row r="8" spans="1:80" s="3" customFormat="1" ht="16.5" customHeight="1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80" s="2" customFormat="1" ht="20.25" customHeight="1" thickBot="1">
      <c r="A9" s="8"/>
      <c r="B9" s="8"/>
      <c r="C9" s="102" t="s">
        <v>6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7</v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113"/>
      <c r="AG9" s="114"/>
      <c r="AH9" s="115"/>
      <c r="AI9" s="111" t="s">
        <v>8</v>
      </c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6"/>
      <c r="BA9" s="127"/>
      <c r="BB9" s="127"/>
      <c r="BC9" s="127"/>
      <c r="BD9" s="128"/>
      <c r="BE9" s="7"/>
      <c r="BF9" s="7"/>
      <c r="BG9" s="7"/>
      <c r="BH9" s="7"/>
      <c r="BI9" s="7"/>
      <c r="BJ9" s="7"/>
      <c r="BK9" s="7"/>
      <c r="BL9" s="7"/>
      <c r="BM9" s="7"/>
    </row>
    <row r="10" spans="1:80" s="3" customFormat="1" ht="20.25" customHeight="1" thickBot="1">
      <c r="A10" s="9"/>
      <c r="B10" s="9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7"/>
      <c r="AG10" s="7"/>
      <c r="AH10" s="7"/>
      <c r="AI10" s="7"/>
      <c r="AJ10" s="7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7"/>
      <c r="AZ10" s="14"/>
      <c r="BA10" s="14"/>
      <c r="BB10" s="14"/>
      <c r="BC10" s="14"/>
      <c r="BD10" s="14"/>
      <c r="BE10" s="7"/>
      <c r="BF10" s="7"/>
      <c r="BG10" s="7"/>
      <c r="BH10" s="7"/>
      <c r="BI10" s="7"/>
      <c r="BJ10" s="7"/>
      <c r="BK10" s="7"/>
      <c r="BL10" s="7"/>
      <c r="BM10" s="7"/>
    </row>
    <row r="11" spans="1:80" s="2" customFormat="1" ht="18.75" customHeight="1" thickBot="1">
      <c r="A11" s="8"/>
      <c r="B11" s="8"/>
      <c r="C11" s="102" t="s">
        <v>9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4" t="s">
        <v>10</v>
      </c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  <c r="AF11" s="113"/>
      <c r="AG11" s="114"/>
      <c r="AH11" s="115"/>
      <c r="AI11" s="110" t="s">
        <v>11</v>
      </c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2"/>
      <c r="AU11" s="113"/>
      <c r="AV11" s="114"/>
      <c r="AW11" s="114"/>
      <c r="AX11" s="115"/>
      <c r="AY11" s="110" t="s">
        <v>12</v>
      </c>
      <c r="AZ11" s="111"/>
      <c r="BA11" s="111"/>
      <c r="BB11" s="111"/>
      <c r="BC11" s="111"/>
      <c r="BD11" s="111"/>
      <c r="BE11" s="111"/>
      <c r="BF11" s="111"/>
      <c r="BG11" s="111"/>
      <c r="BH11" s="111"/>
      <c r="BI11" s="112"/>
      <c r="BJ11" s="113"/>
      <c r="BK11" s="114"/>
      <c r="BL11" s="114"/>
      <c r="BM11" s="115"/>
    </row>
    <row r="12" spans="1:80" s="3" customFormat="1" ht="18.75" customHeight="1" thickBot="1">
      <c r="A12" s="9"/>
      <c r="B12" s="9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7"/>
      <c r="AG12" s="7"/>
      <c r="AH12" s="7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7"/>
      <c r="AV12" s="7"/>
      <c r="AW12" s="7"/>
      <c r="AX12" s="7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7"/>
      <c r="BK12" s="7"/>
      <c r="BL12" s="7"/>
      <c r="BM12" s="7"/>
    </row>
    <row r="13" spans="1:80" s="2" customFormat="1" ht="36.75" customHeight="1" thickBot="1">
      <c r="A13" s="8"/>
      <c r="B13" s="8"/>
      <c r="C13" s="102" t="s">
        <v>13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16" t="s">
        <v>14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9" t="s">
        <v>15</v>
      </c>
      <c r="AE13" s="120"/>
      <c r="AF13" s="120"/>
      <c r="AG13" s="121"/>
      <c r="AH13" s="119" t="s">
        <v>16</v>
      </c>
      <c r="AI13" s="120"/>
      <c r="AJ13" s="120"/>
      <c r="AK13" s="121"/>
      <c r="AL13" s="111" t="s">
        <v>17</v>
      </c>
      <c r="AM13" s="122"/>
      <c r="AN13" s="122"/>
      <c r="AO13" s="122"/>
      <c r="AP13" s="122"/>
      <c r="AQ13" s="122"/>
      <c r="AR13" s="122"/>
      <c r="AS13" s="122"/>
      <c r="AT13" s="122"/>
      <c r="AU13" s="123"/>
      <c r="AV13" s="108"/>
      <c r="AW13" s="108"/>
      <c r="AX13" s="109"/>
      <c r="AY13" s="110" t="s">
        <v>18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4"/>
      <c r="BJ13" s="125"/>
      <c r="BK13" s="98"/>
      <c r="BL13" s="98"/>
      <c r="BM13" s="99"/>
    </row>
    <row r="14" spans="1:80" s="3" customFormat="1" ht="21" customHeight="1" thickBot="1">
      <c r="A14" s="9"/>
      <c r="B14" s="9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7"/>
      <c r="AF14" s="17"/>
      <c r="AG14" s="17"/>
      <c r="AH14" s="16"/>
      <c r="AI14" s="17"/>
      <c r="AJ14" s="17"/>
      <c r="AK14" s="17"/>
      <c r="AL14" s="17"/>
      <c r="AM14" s="17"/>
      <c r="AN14" s="7"/>
      <c r="AO14" s="7"/>
      <c r="AP14" s="13"/>
      <c r="AQ14" s="18"/>
      <c r="AR14" s="18"/>
      <c r="AS14" s="18"/>
      <c r="AT14" s="18"/>
      <c r="AU14" s="18"/>
      <c r="AV14" s="18"/>
      <c r="AW14" s="18"/>
      <c r="AX14" s="18"/>
      <c r="AY14" s="18"/>
      <c r="AZ14" s="7"/>
      <c r="BA14" s="7"/>
      <c r="BB14" s="7"/>
      <c r="BC14" s="7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80" s="2" customFormat="1" ht="18.75" customHeight="1" thickBot="1">
      <c r="A15" s="8"/>
      <c r="B15" s="8"/>
      <c r="C15" s="102" t="s">
        <v>19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 t="s">
        <v>20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107"/>
      <c r="AH15" s="108"/>
      <c r="AI15" s="108"/>
      <c r="AJ15" s="108"/>
      <c r="AK15" s="108"/>
      <c r="AL15" s="108"/>
      <c r="AM15" s="109"/>
      <c r="AN15" s="110" t="s">
        <v>21</v>
      </c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2"/>
      <c r="AZ15" s="113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5"/>
    </row>
    <row r="16" spans="1:80" s="3" customFormat="1" ht="18.75" customHeight="1" thickBot="1">
      <c r="A16" s="9"/>
      <c r="B16" s="9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8"/>
      <c r="AI16" s="18"/>
      <c r="AJ16" s="18"/>
      <c r="AK16" s="18"/>
      <c r="AL16" s="18"/>
      <c r="AM16" s="18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5" s="2" customFormat="1" ht="18.75" customHeight="1" thickBot="1">
      <c r="A17" s="8"/>
      <c r="B17" s="8"/>
      <c r="C17" s="102" t="s">
        <v>22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97"/>
      <c r="T17" s="98"/>
      <c r="U17" s="98"/>
      <c r="V17" s="99"/>
      <c r="W17" s="100" t="s">
        <v>23</v>
      </c>
      <c r="X17" s="100"/>
      <c r="Y17" s="100"/>
      <c r="Z17" s="100"/>
      <c r="AA17" s="100"/>
      <c r="AB17" s="100"/>
      <c r="AC17" s="100"/>
      <c r="AD17" s="100"/>
      <c r="AE17" s="100"/>
      <c r="AF17" s="12"/>
      <c r="AG17" s="19"/>
      <c r="AH17" s="100" t="s">
        <v>24</v>
      </c>
      <c r="AI17" s="101"/>
      <c r="AJ17" s="101"/>
      <c r="AK17" s="101"/>
      <c r="AL17" s="101"/>
      <c r="AM17" s="101"/>
      <c r="AN17" s="101"/>
      <c r="AO17" s="101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1:65" s="2" customFormat="1" ht="18.75" customHeight="1" thickBot="1">
      <c r="A18" s="8"/>
      <c r="B18" s="8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7"/>
      <c r="T18" s="98"/>
      <c r="U18" s="98"/>
      <c r="V18" s="99"/>
      <c r="W18" s="100" t="s">
        <v>25</v>
      </c>
      <c r="X18" s="100"/>
      <c r="Y18" s="100"/>
      <c r="Z18" s="100"/>
      <c r="AA18" s="100"/>
      <c r="AB18" s="100"/>
      <c r="AC18" s="100"/>
      <c r="AD18" s="100"/>
      <c r="AE18" s="100"/>
      <c r="AF18" s="12"/>
      <c r="AG18" s="19"/>
      <c r="AH18" s="100" t="s">
        <v>26</v>
      </c>
      <c r="AI18" s="101"/>
      <c r="AJ18" s="101"/>
      <c r="AK18" s="101"/>
      <c r="AL18" s="101"/>
      <c r="AM18" s="101"/>
      <c r="AN18" s="101"/>
      <c r="AO18" s="101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65" s="2" customFormat="1" ht="18.75" customHeight="1" thickBot="1">
      <c r="A19" s="8"/>
      <c r="B19" s="8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7"/>
      <c r="T19" s="98"/>
      <c r="U19" s="98"/>
      <c r="V19" s="99"/>
      <c r="W19" s="100" t="s">
        <v>27</v>
      </c>
      <c r="X19" s="100"/>
      <c r="Y19" s="100"/>
      <c r="Z19" s="100"/>
      <c r="AA19" s="100"/>
      <c r="AB19" s="100"/>
      <c r="AC19" s="100"/>
      <c r="AD19" s="100"/>
      <c r="AE19" s="100"/>
      <c r="AF19" s="12"/>
      <c r="AG19" s="19"/>
      <c r="AH19" s="100" t="s">
        <v>28</v>
      </c>
      <c r="AI19" s="101"/>
      <c r="AJ19" s="101"/>
      <c r="AK19" s="101"/>
      <c r="AL19" s="101"/>
      <c r="AM19" s="101"/>
      <c r="AN19" s="101"/>
      <c r="AO19" s="101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s="2" customFormat="1" ht="18.75" customHeight="1" thickBot="1">
      <c r="A20" s="8"/>
      <c r="B20" s="8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7"/>
      <c r="T20" s="98"/>
      <c r="U20" s="98"/>
      <c r="V20" s="99"/>
      <c r="W20" s="100" t="s">
        <v>29</v>
      </c>
      <c r="X20" s="100"/>
      <c r="Y20" s="100"/>
      <c r="Z20" s="100"/>
      <c r="AA20" s="100"/>
      <c r="AB20" s="100"/>
      <c r="AC20" s="100"/>
      <c r="AD20" s="100"/>
      <c r="AE20" s="100"/>
      <c r="AF20" s="12"/>
      <c r="AG20" s="12"/>
      <c r="AH20" s="7"/>
      <c r="AI20" s="7"/>
      <c r="AJ20" s="7"/>
      <c r="AK20" s="7"/>
      <c r="AL20" s="7"/>
      <c r="AM20" s="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</row>
    <row r="21" spans="1:65" s="2" customFormat="1" ht="18.75" customHeight="1">
      <c r="A21" s="8"/>
      <c r="B21" s="8"/>
      <c r="C21" s="2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7"/>
      <c r="X21" s="18"/>
      <c r="Y21" s="18"/>
      <c r="Z21" s="18"/>
      <c r="AA21" s="18"/>
      <c r="AB21" s="18"/>
      <c r="AC21" s="18"/>
      <c r="AD21" s="18"/>
      <c r="AE21" s="18"/>
      <c r="AF21" s="20"/>
      <c r="AG21" s="20"/>
      <c r="AH21" s="20"/>
      <c r="AI21" s="20"/>
      <c r="AJ21" s="20"/>
      <c r="AK21" s="7"/>
      <c r="AL21" s="7"/>
      <c r="AM21" s="7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</row>
    <row r="22" spans="1:65" s="2" customFormat="1" ht="38.25" customHeight="1">
      <c r="A22" s="8"/>
      <c r="B22" s="8"/>
      <c r="C22" s="82" t="s">
        <v>36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37</v>
      </c>
      <c r="AD22" s="83"/>
      <c r="AE22" s="83"/>
      <c r="AF22" s="83"/>
      <c r="AG22" s="83"/>
      <c r="AH22" s="83"/>
      <c r="AI22" s="84"/>
      <c r="AJ22" s="25"/>
      <c r="AK22" s="26"/>
      <c r="AL22" s="82" t="s">
        <v>53</v>
      </c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7"/>
      <c r="BE22" s="7"/>
      <c r="BF22" s="7"/>
      <c r="BG22" s="7"/>
      <c r="BH22" s="7"/>
      <c r="BI22" s="7"/>
      <c r="BJ22" s="7"/>
      <c r="BK22" s="7"/>
      <c r="BL22" s="7"/>
      <c r="BM22" s="7"/>
    </row>
    <row r="23" spans="1:65" s="2" customFormat="1" ht="18.75" customHeight="1">
      <c r="A23" s="8"/>
      <c r="B23" s="8"/>
      <c r="C23" s="74" t="s">
        <v>38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1" t="s">
        <v>30</v>
      </c>
      <c r="AD23" s="71"/>
      <c r="AE23" s="71"/>
      <c r="AF23" s="71"/>
      <c r="AG23" s="71"/>
      <c r="AH23" s="71"/>
      <c r="AI23" s="71"/>
      <c r="AJ23" s="20"/>
      <c r="AK23" s="7"/>
      <c r="AL23" s="73" t="s">
        <v>30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5" s="2" customFormat="1" ht="18.75" customHeight="1">
      <c r="A24" s="8"/>
      <c r="B24" s="8"/>
      <c r="C24" s="74" t="s">
        <v>39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1" t="s">
        <v>30</v>
      </c>
      <c r="AD24" s="71"/>
      <c r="AE24" s="71"/>
      <c r="AF24" s="71"/>
      <c r="AG24" s="71"/>
      <c r="AH24" s="71"/>
      <c r="AI24" s="71"/>
      <c r="AJ24" s="20"/>
      <c r="AK24" s="7"/>
      <c r="AL24" s="73" t="s">
        <v>30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"/>
      <c r="BE24" s="7"/>
      <c r="BF24" s="7"/>
      <c r="BG24" s="7"/>
      <c r="BH24" s="7"/>
      <c r="BI24" s="7"/>
      <c r="BJ24" s="7"/>
      <c r="BK24" s="7"/>
      <c r="BL24" s="7"/>
      <c r="BM24" s="7"/>
    </row>
    <row r="25" spans="1:65" s="2" customFormat="1" ht="18.75" customHeight="1">
      <c r="A25" s="8"/>
      <c r="B25" s="8"/>
      <c r="C25" s="74" t="s">
        <v>40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1" t="s">
        <v>30</v>
      </c>
      <c r="AD25" s="71"/>
      <c r="AE25" s="71"/>
      <c r="AF25" s="71"/>
      <c r="AG25" s="71"/>
      <c r="AH25" s="71"/>
      <c r="AI25" s="71"/>
      <c r="AJ25" s="20"/>
      <c r="AK25" s="7"/>
      <c r="AL25" s="73" t="s">
        <v>30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"/>
      <c r="BE25" s="7"/>
      <c r="BF25" s="7"/>
      <c r="BG25" s="7"/>
      <c r="BH25" s="7"/>
      <c r="BI25" s="7"/>
      <c r="BJ25" s="7"/>
      <c r="BK25" s="7"/>
      <c r="BL25" s="7"/>
      <c r="BM25" s="7"/>
    </row>
    <row r="26" spans="1:65" s="2" customFormat="1" ht="18.75" customHeight="1">
      <c r="A26" s="8"/>
      <c r="B26" s="8"/>
      <c r="C26" s="74" t="s">
        <v>41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1" t="s">
        <v>30</v>
      </c>
      <c r="AD26" s="71"/>
      <c r="AE26" s="71"/>
      <c r="AF26" s="71"/>
      <c r="AG26" s="71"/>
      <c r="AH26" s="71"/>
      <c r="AI26" s="71"/>
      <c r="AJ26" s="20"/>
      <c r="AK26" s="7"/>
      <c r="AL26" s="73" t="s">
        <v>30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1:65" s="2" customFormat="1" ht="18.75" customHeight="1">
      <c r="A27" s="8"/>
      <c r="B27" s="8"/>
      <c r="C27" s="74" t="s">
        <v>31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1" t="s">
        <v>30</v>
      </c>
      <c r="AD27" s="71"/>
      <c r="AE27" s="71"/>
      <c r="AF27" s="71"/>
      <c r="AG27" s="71"/>
      <c r="AH27" s="71"/>
      <c r="AI27" s="71"/>
      <c r="AJ27" s="20"/>
      <c r="AK27" s="7"/>
      <c r="AL27" s="73" t="s">
        <v>30</v>
      </c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65" s="3" customFormat="1" ht="18.75" customHeight="1">
      <c r="A28" s="9"/>
      <c r="B28" s="9"/>
      <c r="C28" s="74" t="s">
        <v>42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0" t="s">
        <v>49</v>
      </c>
      <c r="AD28" s="71"/>
      <c r="AE28" s="71"/>
      <c r="AF28" s="71"/>
      <c r="AG28" s="71"/>
      <c r="AH28" s="71"/>
      <c r="AI28" s="71"/>
      <c r="AJ28" s="7"/>
      <c r="AK28" s="7"/>
      <c r="AL28" s="85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65" s="3" customFormat="1" ht="18.75" customHeight="1">
      <c r="A29" s="9"/>
      <c r="B29" s="9"/>
      <c r="C29" s="74" t="s">
        <v>43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2"/>
      <c r="AD29" s="72"/>
      <c r="AE29" s="72"/>
      <c r="AF29" s="72"/>
      <c r="AG29" s="72"/>
      <c r="AH29" s="72"/>
      <c r="AI29" s="72"/>
      <c r="AJ29" s="7"/>
      <c r="AK29" s="7"/>
      <c r="AL29" s="72" t="s">
        <v>49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"/>
      <c r="BE29" s="7"/>
      <c r="BF29" s="7"/>
      <c r="BG29" s="7"/>
      <c r="BH29" s="7"/>
      <c r="BI29" s="7"/>
      <c r="BJ29" s="7"/>
      <c r="BK29" s="7"/>
      <c r="BL29" s="7"/>
      <c r="BM29" s="7"/>
    </row>
    <row r="30" spans="1:65" s="3" customFormat="1" ht="18.75" customHeight="1">
      <c r="A30" s="9"/>
      <c r="B30" s="9"/>
      <c r="C30" s="74" t="s">
        <v>44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0" t="s">
        <v>50</v>
      </c>
      <c r="AD30" s="71"/>
      <c r="AE30" s="71"/>
      <c r="AF30" s="71"/>
      <c r="AG30" s="71"/>
      <c r="AH30" s="71"/>
      <c r="AI30" s="71"/>
      <c r="AJ30" s="7"/>
      <c r="AK30" s="7"/>
      <c r="AL30" s="87" t="s">
        <v>50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s="3" customFormat="1" ht="18.75" customHeight="1">
      <c r="A31" s="9"/>
      <c r="B31" s="9"/>
      <c r="C31" s="74" t="s">
        <v>45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3"/>
      <c r="AD31" s="73"/>
      <c r="AE31" s="73"/>
      <c r="AF31" s="73"/>
      <c r="AG31" s="73"/>
      <c r="AH31" s="73"/>
      <c r="AI31" s="73"/>
      <c r="AJ31" s="7"/>
      <c r="AK31" s="7"/>
      <c r="AL31" s="77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5" s="3" customFormat="1" ht="29.25" customHeight="1" thickBot="1">
      <c r="A32" s="9"/>
      <c r="B32" s="9"/>
      <c r="C32" s="75" t="s">
        <v>46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8"/>
      <c r="AD32" s="79"/>
      <c r="AE32" s="79"/>
      <c r="AF32" s="80"/>
      <c r="AG32" s="68" t="s">
        <v>47</v>
      </c>
      <c r="AH32" s="69"/>
      <c r="AI32" s="69"/>
      <c r="AJ32" s="7"/>
      <c r="AK32" s="7"/>
      <c r="AL32" s="81"/>
      <c r="AM32" s="79"/>
      <c r="AN32" s="79"/>
      <c r="AO32" s="79"/>
      <c r="AP32" s="79"/>
      <c r="AQ32" s="79"/>
      <c r="AR32" s="80"/>
      <c r="AS32" s="68" t="s">
        <v>48</v>
      </c>
      <c r="AT32" s="69"/>
      <c r="AU32" s="69"/>
      <c r="AV32" s="69"/>
      <c r="AW32" s="69"/>
      <c r="AX32" s="69"/>
      <c r="AY32" s="69"/>
      <c r="AZ32" s="20"/>
      <c r="BA32" s="20"/>
      <c r="BB32" s="20"/>
      <c r="BC32" s="20"/>
      <c r="BD32" s="7"/>
      <c r="BE32" s="7"/>
      <c r="BF32" s="7"/>
      <c r="BG32" s="7"/>
      <c r="BH32" s="7"/>
      <c r="BI32" s="7"/>
      <c r="BJ32" s="7"/>
      <c r="BK32" s="7"/>
      <c r="BL32" s="7"/>
      <c r="BM32" s="7"/>
    </row>
    <row r="33" spans="1:65" s="22" customFormat="1" ht="38.25" customHeight="1" thickBot="1">
      <c r="A33" s="2"/>
      <c r="B33" s="2"/>
      <c r="C33" s="63" t="s">
        <v>54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5" t="s">
        <v>50</v>
      </c>
      <c r="AD33" s="66"/>
      <c r="AE33" s="66"/>
      <c r="AF33" s="67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s="2" customFormat="1" ht="20.25" customHeight="1">
      <c r="D34" s="93" t="s">
        <v>34</v>
      </c>
      <c r="E34" s="93"/>
      <c r="F34" s="93"/>
      <c r="G34" s="93"/>
      <c r="H34" s="93"/>
      <c r="I34" s="93"/>
      <c r="J34" s="93"/>
      <c r="K34" s="93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</row>
    <row r="35" spans="1:65" s="2" customFormat="1"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</row>
    <row r="36" spans="1:65" s="2" customFormat="1" ht="23.25" customHeight="1"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</row>
    <row r="37" spans="1:65" s="2" customFormat="1">
      <c r="D37" s="88"/>
      <c r="E37" s="89"/>
      <c r="F37" s="89"/>
      <c r="G37" s="89"/>
      <c r="H37" s="89"/>
      <c r="I37" s="89"/>
      <c r="J37" s="89"/>
      <c r="K37" s="89"/>
      <c r="L37" s="89"/>
      <c r="M37" s="89"/>
      <c r="AP37" s="90" t="s">
        <v>35</v>
      </c>
      <c r="AQ37" s="90"/>
      <c r="AR37" s="90"/>
      <c r="AS37" s="90"/>
      <c r="AT37" s="90"/>
      <c r="AU37" s="21"/>
      <c r="AV37" s="91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</row>
    <row r="38" spans="1:65" s="2" customFormat="1" ht="12" customHeight="1"/>
    <row r="39" spans="1:65" s="2" customFormat="1"/>
    <row r="40" spans="1:65" s="2" customFormat="1"/>
    <row r="41" spans="1:65" s="2" customFormat="1"/>
  </sheetData>
  <mergeCells count="93">
    <mergeCell ref="C2:AI2"/>
    <mergeCell ref="AJ2:BM2"/>
    <mergeCell ref="C3:BM3"/>
    <mergeCell ref="C4:Y4"/>
    <mergeCell ref="Z4:AW4"/>
    <mergeCell ref="AY4:BM4"/>
    <mergeCell ref="AI11:AT11"/>
    <mergeCell ref="AU11:AX11"/>
    <mergeCell ref="AY11:BI11"/>
    <mergeCell ref="C5:R5"/>
    <mergeCell ref="S5:BM5"/>
    <mergeCell ref="C6:R6"/>
    <mergeCell ref="S6:BM6"/>
    <mergeCell ref="C7:R7"/>
    <mergeCell ref="S7:BM7"/>
    <mergeCell ref="C9:R9"/>
    <mergeCell ref="S9:AE9"/>
    <mergeCell ref="AF9:AH9"/>
    <mergeCell ref="AI9:AY9"/>
    <mergeCell ref="AZ9:BD9"/>
    <mergeCell ref="C17:R17"/>
    <mergeCell ref="S17:V17"/>
    <mergeCell ref="W17:AE17"/>
    <mergeCell ref="AH17:AO17"/>
    <mergeCell ref="BJ11:BM11"/>
    <mergeCell ref="C13:R13"/>
    <mergeCell ref="S13:AC13"/>
    <mergeCell ref="AD13:AG13"/>
    <mergeCell ref="AH13:AK13"/>
    <mergeCell ref="AL13:AT13"/>
    <mergeCell ref="AU13:AX13"/>
    <mergeCell ref="AY13:BI13"/>
    <mergeCell ref="BJ13:BM13"/>
    <mergeCell ref="C11:R11"/>
    <mergeCell ref="S11:AE11"/>
    <mergeCell ref="AF11:AH11"/>
    <mergeCell ref="C15:R15"/>
    <mergeCell ref="S15:AF15"/>
    <mergeCell ref="AG15:AM15"/>
    <mergeCell ref="AN15:AY15"/>
    <mergeCell ref="AZ15:BM15"/>
    <mergeCell ref="S20:V20"/>
    <mergeCell ref="W20:AE20"/>
    <mergeCell ref="S18:V18"/>
    <mergeCell ref="W18:AE18"/>
    <mergeCell ref="AH18:AO18"/>
    <mergeCell ref="S19:V19"/>
    <mergeCell ref="W19:AE19"/>
    <mergeCell ref="AH19:AO19"/>
    <mergeCell ref="D37:M37"/>
    <mergeCell ref="AP37:AT37"/>
    <mergeCell ref="AV37:BM37"/>
    <mergeCell ref="C22:AB22"/>
    <mergeCell ref="C23:AB23"/>
    <mergeCell ref="C24:AB24"/>
    <mergeCell ref="C25:AB25"/>
    <mergeCell ref="C26:AB26"/>
    <mergeCell ref="C27:AB27"/>
    <mergeCell ref="D34:L34"/>
    <mergeCell ref="M34:BM34"/>
    <mergeCell ref="D35:BM35"/>
    <mergeCell ref="D36:AA36"/>
    <mergeCell ref="AB36:BM36"/>
    <mergeCell ref="C28:AB28"/>
    <mergeCell ref="C29:AB29"/>
    <mergeCell ref="AC26:AI26"/>
    <mergeCell ref="AL24:BC24"/>
    <mergeCell ref="AL25:BC25"/>
    <mergeCell ref="AL26:BC26"/>
    <mergeCell ref="AL27:BC27"/>
    <mergeCell ref="AC27:AI27"/>
    <mergeCell ref="AC22:AI22"/>
    <mergeCell ref="AL22:BC22"/>
    <mergeCell ref="AC23:AI23"/>
    <mergeCell ref="AC24:AI24"/>
    <mergeCell ref="AC25:AI25"/>
    <mergeCell ref="AL23:BC23"/>
    <mergeCell ref="C33:AB33"/>
    <mergeCell ref="AC33:AF33"/>
    <mergeCell ref="AG32:AI32"/>
    <mergeCell ref="AS32:AY32"/>
    <mergeCell ref="AC28:AI29"/>
    <mergeCell ref="AC31:AI31"/>
    <mergeCell ref="C31:AB31"/>
    <mergeCell ref="C32:AB32"/>
    <mergeCell ref="AL31:BC31"/>
    <mergeCell ref="AC32:AF32"/>
    <mergeCell ref="AL32:AR32"/>
    <mergeCell ref="AC30:AI30"/>
    <mergeCell ref="AL28:BC28"/>
    <mergeCell ref="AL29:BC29"/>
    <mergeCell ref="AL30:BC30"/>
    <mergeCell ref="C30:AB30"/>
  </mergeCells>
  <pageMargins left="0.7" right="0.7" top="0.75" bottom="0.75" header="0.3" footer="0.3"/>
  <pageSetup paperSize="9" scale="5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zoomScaleNormal="100" zoomScaleSheetLayoutView="80" workbookViewId="0">
      <selection activeCell="H15" sqref="H15"/>
    </sheetView>
  </sheetViews>
  <sheetFormatPr defaultRowHeight="15"/>
  <cols>
    <col min="1" max="1" width="5" customWidth="1"/>
    <col min="2" max="2" width="15.140625" customWidth="1"/>
    <col min="3" max="3" width="47.140625" customWidth="1"/>
    <col min="4" max="4" width="19" customWidth="1"/>
    <col min="5" max="5" width="17.140625" customWidth="1"/>
    <col min="6" max="6" width="13.28515625" customWidth="1"/>
    <col min="7" max="7" width="20.28515625" customWidth="1"/>
    <col min="8" max="8" width="30.28515625" customWidth="1"/>
    <col min="9" max="9" width="23.5703125" customWidth="1"/>
    <col min="10" max="10" width="28" customWidth="1"/>
    <col min="11" max="11" width="24.7109375" customWidth="1"/>
    <col min="12" max="12" width="34.140625" customWidth="1"/>
    <col min="13" max="13" width="28.140625" customWidth="1"/>
    <col min="14" max="14" width="13.140625" customWidth="1"/>
    <col min="15" max="15" width="10.5703125" customWidth="1"/>
    <col min="16" max="16" width="21.42578125" customWidth="1"/>
    <col min="17" max="17" width="36.42578125" customWidth="1"/>
    <col min="18" max="18" width="62.42578125" customWidth="1"/>
    <col min="19" max="19" width="18.7109375" customWidth="1"/>
    <col min="20" max="20" width="15.7109375" customWidth="1"/>
    <col min="21" max="21" width="2.7109375" customWidth="1"/>
    <col min="22" max="22" width="4.85546875" customWidth="1"/>
    <col min="23" max="23" width="5.28515625" customWidth="1"/>
    <col min="24" max="24" width="3.7109375" customWidth="1"/>
    <col min="25" max="25" width="1.5703125" customWidth="1"/>
    <col min="26" max="26" width="3.5703125" customWidth="1"/>
    <col min="27" max="27" width="4.28515625" customWidth="1"/>
    <col min="28" max="28" width="2" customWidth="1"/>
    <col min="29" max="29" width="3.85546875" customWidth="1"/>
    <col min="30" max="30" width="3.7109375" customWidth="1"/>
    <col min="31" max="31" width="4.5703125" customWidth="1"/>
    <col min="32" max="32" width="1.85546875" customWidth="1"/>
    <col min="33" max="33" width="4.28515625" customWidth="1"/>
    <col min="34" max="34" width="4.140625" customWidth="1"/>
    <col min="35" max="35" width="4.7109375" customWidth="1"/>
    <col min="36" max="36" width="2" customWidth="1"/>
    <col min="37" max="37" width="0.7109375" customWidth="1"/>
    <col min="38" max="38" width="1" customWidth="1"/>
    <col min="39" max="39" width="1.140625" customWidth="1"/>
    <col min="40" max="40" width="0.42578125" customWidth="1"/>
    <col min="41" max="41" width="2.5703125" customWidth="1"/>
    <col min="42" max="42" width="1.28515625" customWidth="1"/>
    <col min="43" max="43" width="3.140625" customWidth="1"/>
    <col min="44" max="44" width="1" customWidth="1"/>
    <col min="45" max="45" width="2.5703125" customWidth="1"/>
    <col min="46" max="46" width="3.140625" customWidth="1"/>
    <col min="47" max="47" width="9.140625" hidden="1" customWidth="1"/>
    <col min="48" max="48" width="4.140625" customWidth="1"/>
    <col min="49" max="49" width="1.85546875" customWidth="1"/>
    <col min="50" max="51" width="2.140625" customWidth="1"/>
    <col min="52" max="52" width="2.5703125" customWidth="1"/>
    <col min="53" max="53" width="1.85546875" customWidth="1"/>
    <col min="54" max="54" width="1.28515625" customWidth="1"/>
    <col min="55" max="55" width="2.42578125" customWidth="1"/>
    <col min="56" max="56" width="0.7109375" customWidth="1"/>
    <col min="57" max="57" width="0.5703125" customWidth="1"/>
    <col min="58" max="58" width="2.140625" customWidth="1"/>
    <col min="59" max="59" width="9.140625" hidden="1" customWidth="1"/>
    <col min="60" max="60" width="2" hidden="1" customWidth="1"/>
    <col min="61" max="61" width="0.42578125" hidden="1" customWidth="1"/>
    <col min="62" max="62" width="9.140625" hidden="1" customWidth="1"/>
    <col min="63" max="63" width="0.5703125" customWidth="1"/>
    <col min="64" max="64" width="9.140625" hidden="1" customWidth="1"/>
    <col min="65" max="65" width="8" customWidth="1"/>
    <col min="66" max="66" width="13.28515625" customWidth="1"/>
  </cols>
  <sheetData>
    <row r="1" spans="1:13" s="33" customFormat="1" ht="12" thickBot="1">
      <c r="A1" s="28"/>
      <c r="B1" s="46"/>
      <c r="C1" s="59"/>
      <c r="D1" s="60"/>
      <c r="E1" s="61"/>
      <c r="F1" s="61"/>
      <c r="G1" s="62"/>
    </row>
    <row r="2" spans="1:13" s="33" customFormat="1" ht="11.25">
      <c r="A2" s="28"/>
      <c r="B2" s="155">
        <v>140</v>
      </c>
      <c r="C2" s="29" t="s">
        <v>55</v>
      </c>
      <c r="D2" s="30"/>
      <c r="E2" s="31"/>
      <c r="F2" s="32"/>
      <c r="G2" s="31"/>
    </row>
    <row r="3" spans="1:13" s="33" customFormat="1" ht="12" thickBot="1">
      <c r="A3" s="28"/>
      <c r="B3" s="156"/>
      <c r="D3" s="30"/>
      <c r="E3" s="34"/>
      <c r="F3" s="32"/>
      <c r="G3" s="32"/>
    </row>
    <row r="4" spans="1:13" s="33" customFormat="1" ht="13.5" thickBot="1">
      <c r="A4" s="35" t="s">
        <v>56</v>
      </c>
      <c r="B4" s="36" t="s">
        <v>57</v>
      </c>
      <c r="C4" s="37" t="s">
        <v>32</v>
      </c>
      <c r="D4" s="37" t="s">
        <v>56</v>
      </c>
      <c r="E4" s="38" t="s">
        <v>33</v>
      </c>
      <c r="F4" s="39" t="s">
        <v>58</v>
      </c>
      <c r="G4" s="40" t="s">
        <v>59</v>
      </c>
      <c r="H4" s="2"/>
    </row>
    <row r="5" spans="1:13" s="33" customFormat="1" ht="11.25">
      <c r="A5" s="28">
        <v>1010</v>
      </c>
      <c r="B5" s="41" t="s">
        <v>60</v>
      </c>
      <c r="C5" s="42" t="s">
        <v>61</v>
      </c>
      <c r="D5" s="43" t="str">
        <f>A5&amp;$B$2&amp;"053"</f>
        <v>1010140053</v>
      </c>
      <c r="E5" s="44"/>
      <c r="F5" s="44"/>
      <c r="G5" s="45"/>
    </row>
    <row r="6" spans="1:13" s="33" customFormat="1" ht="11.25">
      <c r="A6" s="28">
        <v>1112</v>
      </c>
      <c r="B6" s="46" t="s">
        <v>62</v>
      </c>
      <c r="C6" s="42" t="s">
        <v>63</v>
      </c>
      <c r="D6" s="47" t="str">
        <f>A6&amp;$B$2&amp;"053"</f>
        <v>1112140053</v>
      </c>
      <c r="E6" s="48"/>
      <c r="F6" s="44"/>
      <c r="G6" s="45"/>
    </row>
    <row r="7" spans="1:13" s="33" customFormat="1" ht="11.25">
      <c r="A7" s="28">
        <v>1122</v>
      </c>
      <c r="B7" s="46" t="s">
        <v>64</v>
      </c>
      <c r="C7" s="42" t="s">
        <v>65</v>
      </c>
      <c r="D7" s="47" t="str">
        <f>A7&amp;$B$2&amp;"053"</f>
        <v>1122140053</v>
      </c>
      <c r="E7" s="48"/>
      <c r="F7" s="44"/>
      <c r="G7" s="45"/>
    </row>
    <row r="8" spans="1:13" s="33" customFormat="1" ht="11.25">
      <c r="A8" s="28" t="s">
        <v>66</v>
      </c>
      <c r="B8" s="46" t="s">
        <v>67</v>
      </c>
      <c r="C8" s="42" t="s">
        <v>68</v>
      </c>
      <c r="D8" s="49"/>
      <c r="E8" s="48"/>
      <c r="F8" s="44"/>
      <c r="G8" s="45"/>
    </row>
    <row r="9" spans="1:13" s="33" customFormat="1" ht="11.25">
      <c r="A9" s="28">
        <v>2510</v>
      </c>
      <c r="B9" s="46" t="s">
        <v>69</v>
      </c>
      <c r="C9" s="42" t="s">
        <v>70</v>
      </c>
      <c r="D9" s="47" t="str">
        <f t="shared" ref="D9:D18" si="0">A9&amp;$B$2&amp;"053"</f>
        <v>2510140053</v>
      </c>
      <c r="E9" s="48"/>
      <c r="F9" s="44"/>
      <c r="G9" s="45"/>
    </row>
    <row r="10" spans="1:13" s="33" customFormat="1" ht="11.25">
      <c r="A10" s="28">
        <v>2520</v>
      </c>
      <c r="B10" s="46" t="s">
        <v>71</v>
      </c>
      <c r="C10" s="42" t="s">
        <v>72</v>
      </c>
      <c r="D10" s="47" t="str">
        <f t="shared" si="0"/>
        <v>2520140053</v>
      </c>
      <c r="E10" s="48"/>
      <c r="F10" s="44"/>
      <c r="G10" s="45"/>
    </row>
    <row r="11" spans="1:13" s="33" customFormat="1" ht="11.25">
      <c r="A11" s="28">
        <v>2090</v>
      </c>
      <c r="B11" s="46" t="s">
        <v>73</v>
      </c>
      <c r="C11" s="42" t="s">
        <v>74</v>
      </c>
      <c r="D11" s="47" t="str">
        <f t="shared" si="0"/>
        <v>2090140053</v>
      </c>
      <c r="E11" s="48"/>
      <c r="F11" s="44"/>
      <c r="G11" s="45"/>
    </row>
    <row r="12" spans="1:13" s="33" customFormat="1" ht="11.25">
      <c r="A12" s="28">
        <v>2310</v>
      </c>
      <c r="B12" s="46" t="s">
        <v>75</v>
      </c>
      <c r="C12" s="42" t="s">
        <v>76</v>
      </c>
      <c r="D12" s="47" t="str">
        <f t="shared" si="0"/>
        <v>2310140053</v>
      </c>
      <c r="E12" s="48"/>
      <c r="F12" s="44"/>
      <c r="G12" s="45"/>
    </row>
    <row r="13" spans="1:13" s="33" customFormat="1" ht="11.25">
      <c r="A13" s="28">
        <v>2045</v>
      </c>
      <c r="B13" s="46" t="s">
        <v>77</v>
      </c>
      <c r="C13" s="42" t="s">
        <v>78</v>
      </c>
      <c r="D13" s="47" t="str">
        <f t="shared" si="0"/>
        <v>2045140053</v>
      </c>
      <c r="E13" s="48"/>
      <c r="F13" s="44"/>
      <c r="G13" s="45"/>
    </row>
    <row r="14" spans="1:13" s="33" customFormat="1" ht="11.25">
      <c r="A14" s="28">
        <v>4010</v>
      </c>
      <c r="B14" s="46" t="s">
        <v>79</v>
      </c>
      <c r="C14" s="42" t="s">
        <v>80</v>
      </c>
      <c r="D14" s="47" t="str">
        <f t="shared" si="0"/>
        <v>4010140053</v>
      </c>
      <c r="E14" s="48"/>
      <c r="F14" s="44"/>
      <c r="G14" s="45"/>
    </row>
    <row r="15" spans="1:13" s="33" customFormat="1">
      <c r="A15" s="28">
        <v>4020</v>
      </c>
      <c r="B15" s="46" t="s">
        <v>81</v>
      </c>
      <c r="C15" s="42" t="s">
        <v>82</v>
      </c>
      <c r="D15" s="47" t="str">
        <f t="shared" si="0"/>
        <v>4020140053</v>
      </c>
      <c r="E15" s="48"/>
      <c r="F15" s="44"/>
      <c r="G15" s="45"/>
      <c r="J15" s="50"/>
      <c r="K15" s="50"/>
      <c r="L15" s="50"/>
      <c r="M15" s="51"/>
    </row>
    <row r="16" spans="1:13" s="33" customFormat="1">
      <c r="A16" s="28">
        <v>4030</v>
      </c>
      <c r="B16" s="46" t="s">
        <v>83</v>
      </c>
      <c r="C16" s="42" t="s">
        <v>84</v>
      </c>
      <c r="D16" s="47" t="str">
        <f t="shared" si="0"/>
        <v>4030140053</v>
      </c>
      <c r="E16" s="48"/>
      <c r="F16" s="44"/>
      <c r="G16" s="45"/>
      <c r="J16" s="50"/>
      <c r="K16" s="50"/>
      <c r="L16" s="50"/>
      <c r="M16" s="51"/>
    </row>
    <row r="17" spans="1:13" s="33" customFormat="1">
      <c r="A17" s="28">
        <v>6020</v>
      </c>
      <c r="B17" s="46" t="s">
        <v>85</v>
      </c>
      <c r="C17" s="42" t="s">
        <v>86</v>
      </c>
      <c r="D17" s="47" t="str">
        <f t="shared" si="0"/>
        <v>6020140053</v>
      </c>
      <c r="E17" s="48"/>
      <c r="F17" s="44"/>
      <c r="G17" s="45"/>
      <c r="J17" s="50"/>
      <c r="K17" s="50"/>
      <c r="L17" s="50"/>
      <c r="M17" s="51"/>
    </row>
    <row r="18" spans="1:13" s="33" customFormat="1">
      <c r="A18" s="28">
        <v>6010</v>
      </c>
      <c r="B18" s="46" t="s">
        <v>87</v>
      </c>
      <c r="C18" s="42" t="s">
        <v>88</v>
      </c>
      <c r="D18" s="47" t="str">
        <f t="shared" si="0"/>
        <v>6010140053</v>
      </c>
      <c r="E18" s="48"/>
      <c r="F18" s="44"/>
      <c r="G18" s="45"/>
      <c r="J18" s="50"/>
      <c r="K18" s="50"/>
      <c r="L18" s="50"/>
      <c r="M18" s="51"/>
    </row>
    <row r="19" spans="1:13" s="33" customFormat="1">
      <c r="A19" s="28"/>
      <c r="B19" s="46" t="s">
        <v>89</v>
      </c>
      <c r="C19" s="42" t="s">
        <v>90</v>
      </c>
      <c r="D19" s="49"/>
      <c r="E19" s="48"/>
      <c r="F19" s="44"/>
      <c r="G19" s="45"/>
      <c r="J19" s="50"/>
      <c r="K19" s="50"/>
      <c r="L19" s="50"/>
      <c r="M19" s="51"/>
    </row>
    <row r="20" spans="1:13" s="33" customFormat="1">
      <c r="A20" s="28">
        <v>6030</v>
      </c>
      <c r="B20" s="46">
        <v>7</v>
      </c>
      <c r="C20" s="42" t="s">
        <v>91</v>
      </c>
      <c r="D20" s="47" t="str">
        <f>A20&amp;$B$2&amp;"053"</f>
        <v>6030140053</v>
      </c>
      <c r="E20" s="48"/>
      <c r="F20" s="44"/>
      <c r="G20" s="45"/>
      <c r="J20" s="50"/>
      <c r="K20" s="50"/>
      <c r="L20" s="50"/>
      <c r="M20" s="51"/>
    </row>
    <row r="21" spans="1:13">
      <c r="A21" s="28">
        <v>5010</v>
      </c>
      <c r="B21" s="46" t="s">
        <v>92</v>
      </c>
      <c r="C21" s="42" t="s">
        <v>93</v>
      </c>
      <c r="D21" s="47" t="str">
        <f>A21&amp;$B$2&amp;"053"</f>
        <v>5010140053</v>
      </c>
      <c r="E21" s="48"/>
      <c r="F21" s="44"/>
      <c r="G21" s="45"/>
    </row>
    <row r="22" spans="1:13">
      <c r="A22" s="28">
        <v>5020</v>
      </c>
      <c r="B22" s="46" t="s">
        <v>94</v>
      </c>
      <c r="C22" s="42" t="s">
        <v>95</v>
      </c>
      <c r="D22" s="47" t="str">
        <f>A22&amp;$B$2&amp;"053"</f>
        <v>5020140053</v>
      </c>
      <c r="E22" s="48"/>
      <c r="F22" s="44"/>
      <c r="G22" s="45"/>
    </row>
    <row r="23" spans="1:13">
      <c r="A23" s="28">
        <v>40010</v>
      </c>
      <c r="B23" s="46" t="s">
        <v>96</v>
      </c>
      <c r="C23" s="42" t="s">
        <v>97</v>
      </c>
      <c r="D23" s="47" t="str">
        <f>IF(B2=140,A23&amp;"300"&amp;"74",IF(B2=160,A23&amp;"300"&amp;"74",IF(B2=180,A23&amp;"350"&amp;"74",IF(B2=200,A23&amp;"400"&amp;"74",IF(B2=250,A23&amp;"450"&amp;"74",IF(B2=300,A23&amp;"500"&amp;"74",IF(B2=400,A23&amp;"600"&amp;"74",A23&amp;$B$2&amp;"74")))))))</f>
        <v>4001030074</v>
      </c>
      <c r="E23" s="48"/>
      <c r="F23" s="44"/>
      <c r="G23" s="45"/>
    </row>
    <row r="24" spans="1:13">
      <c r="A24" s="28">
        <v>40020</v>
      </c>
      <c r="B24" s="46" t="s">
        <v>98</v>
      </c>
      <c r="C24" s="42" t="s">
        <v>99</v>
      </c>
      <c r="D24" s="47" t="str">
        <f>IF(B2=140,A24&amp;"300"&amp;"74",IF(B2=160,A24&amp;"300"&amp;"74",IF(B2=180,A24&amp;"350"&amp;"74",IF(B2=200,A24&amp;"400"&amp;"74",IF(B2=250,A24&amp;"450"&amp;"74",IF(B2=300,A24&amp;"500"&amp;"74",IF(B2=400,A24&amp;"600"&amp;"74",A24&amp;$B$2&amp;"74")))))))</f>
        <v>4002030074</v>
      </c>
      <c r="E24" s="48"/>
      <c r="F24" s="44"/>
      <c r="G24" s="45"/>
    </row>
    <row r="25" spans="1:13">
      <c r="A25" s="28">
        <v>40030</v>
      </c>
      <c r="B25" s="46" t="s">
        <v>100</v>
      </c>
      <c r="C25" s="42" t="s">
        <v>101</v>
      </c>
      <c r="D25" s="47" t="str">
        <f>IF(B2=140,A25&amp;"300"&amp;"74",IF(B2=160,A25&amp;"300"&amp;"74",IF(B2=180,A25&amp;"350"&amp;"74",IF(B2=200,A25&amp;"400"&amp;"74",IF(B2=250,A25&amp;"450"&amp;"74",IF(B2=300,A25&amp;"500"&amp;"74",IF(B2=400,A25&amp;"600"&amp;"74",A25&amp;$B$2&amp;"74")))))))</f>
        <v>4003030074</v>
      </c>
      <c r="E25" s="48"/>
      <c r="F25" s="44"/>
      <c r="G25" s="45"/>
    </row>
    <row r="26" spans="1:13">
      <c r="A26" s="28">
        <v>40040</v>
      </c>
      <c r="B26" s="46" t="s">
        <v>102</v>
      </c>
      <c r="C26" s="42" t="s">
        <v>103</v>
      </c>
      <c r="D26" s="47" t="str">
        <f>IF(B2=140,A26&amp;"300"&amp;"74",IF(B2=160,A26&amp;"300"&amp;"74",IF(B2=180,A26&amp;"350"&amp;"74",IF(B2=200,A26&amp;"400"&amp;"74",IF(B2=250,A26&amp;"450"&amp;"74",IF(B2=300,A26&amp;"500"&amp;"74",IF(B2=400,A26&amp;"600"&amp;"74",A26&amp;$B$2&amp;"74")))))))</f>
        <v>4004030074</v>
      </c>
      <c r="E26" s="48"/>
      <c r="F26" s="44"/>
      <c r="G26" s="45"/>
    </row>
    <row r="27" spans="1:13">
      <c r="A27" s="28">
        <v>40050</v>
      </c>
      <c r="B27" s="46" t="s">
        <v>104</v>
      </c>
      <c r="C27" s="42" t="s">
        <v>105</v>
      </c>
      <c r="D27" s="47" t="str">
        <f>IF(B2=140,A27&amp;"300"&amp;"74",IF(B2=160,A27&amp;"300"&amp;"74",IF(B2=180,A27&amp;"350"&amp;"74",IF(B2=200,A27&amp;"400"&amp;"74",IF(B2=250,A27&amp;"450"&amp;"74",IF(B2=300,A27&amp;"500"&amp;"74",IF(B2=400,A27&amp;"600"&amp;"74",A27&amp;$B$2&amp;"74")))))))</f>
        <v>4005030074</v>
      </c>
      <c r="E27" s="48"/>
      <c r="F27" s="44"/>
      <c r="G27" s="45"/>
    </row>
    <row r="28" spans="1:13">
      <c r="A28" s="28">
        <v>5810</v>
      </c>
      <c r="B28" s="46">
        <v>10</v>
      </c>
      <c r="C28" s="42" t="s">
        <v>106</v>
      </c>
      <c r="D28" s="47" t="str">
        <f>A28&amp;$B$2&amp;"053"</f>
        <v>5810140053</v>
      </c>
      <c r="E28" s="48"/>
      <c r="F28" s="44"/>
      <c r="G28" s="45"/>
    </row>
    <row r="29" spans="1:13">
      <c r="A29" s="28"/>
      <c r="B29" s="46">
        <v>11</v>
      </c>
      <c r="C29" s="42" t="s">
        <v>107</v>
      </c>
      <c r="D29" s="47">
        <v>26050000</v>
      </c>
      <c r="E29" s="48"/>
      <c r="F29" s="44"/>
      <c r="G29" s="45"/>
    </row>
    <row r="30" spans="1:13">
      <c r="A30" s="28">
        <v>2120</v>
      </c>
      <c r="B30" s="46" t="s">
        <v>108</v>
      </c>
      <c r="C30" s="42" t="s">
        <v>122</v>
      </c>
      <c r="D30" s="47" t="str">
        <f t="shared" ref="D30:D38" si="1">A30&amp;$B$2&amp;"053"</f>
        <v>2120140053</v>
      </c>
      <c r="E30" s="48"/>
      <c r="F30" s="44"/>
      <c r="G30" s="45"/>
    </row>
    <row r="31" spans="1:13">
      <c r="A31" s="28">
        <v>2330</v>
      </c>
      <c r="B31" s="46" t="s">
        <v>109</v>
      </c>
      <c r="C31" s="42" t="s">
        <v>123</v>
      </c>
      <c r="D31" s="47" t="str">
        <f t="shared" si="1"/>
        <v>2330140053</v>
      </c>
      <c r="E31" s="48"/>
      <c r="F31" s="44"/>
      <c r="G31" s="45"/>
    </row>
    <row r="32" spans="1:13">
      <c r="A32" s="28">
        <v>2140</v>
      </c>
      <c r="B32" s="46" t="s">
        <v>110</v>
      </c>
      <c r="C32" s="42" t="s">
        <v>124</v>
      </c>
      <c r="D32" s="47" t="str">
        <f t="shared" si="1"/>
        <v>2140140053</v>
      </c>
      <c r="E32" s="48"/>
      <c r="F32" s="44"/>
      <c r="G32" s="45"/>
    </row>
    <row r="33" spans="1:7">
      <c r="A33" s="28">
        <v>6040</v>
      </c>
      <c r="B33" s="46" t="s">
        <v>111</v>
      </c>
      <c r="C33" s="42" t="s">
        <v>125</v>
      </c>
      <c r="D33" s="47" t="str">
        <f t="shared" si="1"/>
        <v>6040140053</v>
      </c>
      <c r="E33" s="48"/>
      <c r="F33" s="44"/>
      <c r="G33" s="45"/>
    </row>
    <row r="34" spans="1:7">
      <c r="A34" s="28">
        <v>6024</v>
      </c>
      <c r="B34" s="46" t="s">
        <v>112</v>
      </c>
      <c r="C34" s="42" t="s">
        <v>126</v>
      </c>
      <c r="D34" s="47" t="str">
        <f t="shared" si="1"/>
        <v>6024140053</v>
      </c>
      <c r="E34" s="48"/>
      <c r="F34" s="44"/>
      <c r="G34" s="45"/>
    </row>
    <row r="35" spans="1:7">
      <c r="A35" s="28">
        <v>6025</v>
      </c>
      <c r="B35" s="46" t="s">
        <v>113</v>
      </c>
      <c r="C35" s="42" t="s">
        <v>127</v>
      </c>
      <c r="D35" s="47" t="str">
        <f t="shared" si="1"/>
        <v>6025140053</v>
      </c>
      <c r="E35" s="48"/>
      <c r="F35" s="44"/>
      <c r="G35" s="45"/>
    </row>
    <row r="36" spans="1:7">
      <c r="A36" s="28">
        <v>3015</v>
      </c>
      <c r="B36" s="46" t="s">
        <v>114</v>
      </c>
      <c r="C36" s="42" t="s">
        <v>128</v>
      </c>
      <c r="D36" s="47" t="str">
        <f t="shared" si="1"/>
        <v>3015140053</v>
      </c>
      <c r="E36" s="48"/>
      <c r="F36" s="44"/>
      <c r="G36" s="45"/>
    </row>
    <row r="37" spans="1:7">
      <c r="A37" s="28" t="s">
        <v>115</v>
      </c>
      <c r="B37" s="46" t="s">
        <v>116</v>
      </c>
      <c r="C37" s="42" t="s">
        <v>129</v>
      </c>
      <c r="D37" s="47" t="str">
        <f t="shared" si="1"/>
        <v>3030140053</v>
      </c>
      <c r="E37" s="48"/>
      <c r="F37" s="44"/>
      <c r="G37" s="45"/>
    </row>
    <row r="38" spans="1:7">
      <c r="A38" s="28" t="s">
        <v>117</v>
      </c>
      <c r="B38" s="46" t="s">
        <v>118</v>
      </c>
      <c r="C38" s="42" t="s">
        <v>130</v>
      </c>
      <c r="D38" s="47" t="str">
        <f t="shared" si="1"/>
        <v>3045140053</v>
      </c>
      <c r="E38" s="48"/>
      <c r="F38" s="44"/>
      <c r="G38" s="45"/>
    </row>
    <row r="39" spans="1:7">
      <c r="A39" s="28">
        <v>87117</v>
      </c>
      <c r="B39" s="46">
        <v>15</v>
      </c>
      <c r="C39" s="42" t="s">
        <v>131</v>
      </c>
      <c r="D39" s="47" t="str">
        <f>A39&amp;$B$2&amp;"55"</f>
        <v>8711714055</v>
      </c>
      <c r="E39" s="48"/>
      <c r="F39" s="44"/>
      <c r="G39" s="45"/>
    </row>
    <row r="40" spans="1:7">
      <c r="A40" s="28">
        <v>6421</v>
      </c>
      <c r="B40" s="46" t="s">
        <v>119</v>
      </c>
      <c r="C40" s="42" t="s">
        <v>132</v>
      </c>
      <c r="D40" s="47" t="str">
        <f>A40&amp;$B$2&amp;"053"</f>
        <v>6421140053</v>
      </c>
      <c r="E40" s="48"/>
      <c r="F40" s="44"/>
      <c r="G40" s="45"/>
    </row>
    <row r="41" spans="1:7">
      <c r="A41" s="28">
        <v>8391</v>
      </c>
      <c r="B41" s="46" t="s">
        <v>120</v>
      </c>
      <c r="C41" s="42" t="s">
        <v>133</v>
      </c>
      <c r="D41" s="47" t="str">
        <f>A41&amp;$B$2&amp;"053"</f>
        <v>8391140053</v>
      </c>
      <c r="E41" s="48"/>
      <c r="F41" s="44"/>
      <c r="G41" s="45"/>
    </row>
    <row r="42" spans="1:7">
      <c r="A42" s="28">
        <v>6471</v>
      </c>
      <c r="B42" s="46">
        <v>17</v>
      </c>
      <c r="C42" s="53" t="s">
        <v>134</v>
      </c>
      <c r="D42" s="47" t="str">
        <f>IFERROR(IF(B2&gt;0,A42&amp;($B$2)/10&amp;($B$2)/10&amp;"80","..."),A42&amp;B2&amp;"80")</f>
        <v>6471141480</v>
      </c>
      <c r="E42" s="48"/>
      <c r="F42" s="44"/>
      <c r="G42" s="45"/>
    </row>
    <row r="43" spans="1:7">
      <c r="A43" s="28"/>
      <c r="B43" s="46">
        <v>18</v>
      </c>
      <c r="C43" s="42" t="s">
        <v>135</v>
      </c>
      <c r="D43" s="52"/>
      <c r="E43" s="48"/>
      <c r="F43" s="44"/>
      <c r="G43" s="45"/>
    </row>
    <row r="44" spans="1:7">
      <c r="A44" s="28">
        <v>1230</v>
      </c>
      <c r="B44" s="46">
        <v>19</v>
      </c>
      <c r="C44" s="42" t="s">
        <v>136</v>
      </c>
      <c r="D44" s="47" t="str">
        <f>A44&amp;$B$2&amp;"053"</f>
        <v>1230140053</v>
      </c>
      <c r="E44" s="48"/>
      <c r="F44" s="44"/>
      <c r="G44" s="45"/>
    </row>
    <row r="45" spans="1:7">
      <c r="A45" s="28">
        <v>2020</v>
      </c>
      <c r="B45" s="46"/>
      <c r="C45" s="42" t="s">
        <v>137</v>
      </c>
      <c r="D45" s="47" t="str">
        <f>A45&amp;$B$2&amp;"053"</f>
        <v>2020140053</v>
      </c>
      <c r="E45" s="48"/>
      <c r="F45" s="44"/>
      <c r="G45" s="45"/>
    </row>
    <row r="46" spans="1:7" ht="15.75" thickBot="1">
      <c r="A46" s="28">
        <v>2030</v>
      </c>
      <c r="B46" s="53"/>
      <c r="C46" s="42" t="s">
        <v>138</v>
      </c>
      <c r="D46" s="47" t="str">
        <f>A46&amp;$B$2&amp;"053"</f>
        <v>2030140053</v>
      </c>
      <c r="E46" s="54"/>
      <c r="F46" s="44"/>
      <c r="G46" s="45"/>
    </row>
    <row r="47" spans="1:7" ht="15.75" thickBot="1">
      <c r="A47" s="28"/>
      <c r="B47" s="55"/>
      <c r="C47" s="58"/>
      <c r="D47" s="56"/>
      <c r="E47" s="157" t="s">
        <v>121</v>
      </c>
      <c r="F47" s="158"/>
      <c r="G47" s="57">
        <f>SUM(G5:G46)</f>
        <v>0</v>
      </c>
    </row>
  </sheetData>
  <mergeCells count="2">
    <mergeCell ref="B2:B3"/>
    <mergeCell ref="E47:F47"/>
  </mergeCells>
  <pageMargins left="0.7" right="0.7" top="0.75" bottom="0.75" header="0.3" footer="0.3"/>
  <pageSetup paperSize="9" scale="54" orientation="portrait" verticalDpi="0" r:id="rId1"/>
  <colBreaks count="1" manualBreakCount="1">
    <brk id="6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 ИНФОРМАЦИИ </vt:lpstr>
      <vt:lpstr>БЛАНК ЗАКАЗА</vt:lpstr>
      <vt:lpstr>'БЛАНК ИНФОРМАЦИИ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2018-03-06T07:39:53Z</dcterms:modified>
</cp:coreProperties>
</file>